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lfgangmuller/Documents/DrWMullerLtd/Medical/clinic information/00116pre PREVENTION SCREENING HEALTH PROMOTION/Vorsorgeuntersuchung/2025/"/>
    </mc:Choice>
  </mc:AlternateContent>
  <xr:revisionPtr revIDLastSave="0" documentId="13_ncr:1_{83D588E6-0E06-EE41-820B-DF8B2C50353A}" xr6:coauthVersionLast="47" xr6:coauthVersionMax="47" xr10:uidLastSave="{00000000-0000-0000-0000-000000000000}"/>
  <workbookProtection workbookAlgorithmName="SHA-512" workbookHashValue="X20OZ6vWxBOXMN9Gqep6Qz0EqdDkrbLLjaYoZ13ylU8QeUhrpovCy5nhnJNMf9NZZVyB27w/6UVqM8Vehxl+sw==" workbookSaltValue="xp7slqJug8FNLzKGbpincw==" workbookSpinCount="100000" lockStructure="1"/>
  <bookViews>
    <workbookView xWindow="0" yWindow="760" windowWidth="34560" windowHeight="21580" xr2:uid="{88564CD2-64D7-304B-9692-22D9CE28EC66}"/>
  </bookViews>
  <sheets>
    <sheet name="Screening d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6" i="1" l="1"/>
  <c r="H17" i="1"/>
  <c r="H25" i="1"/>
  <c r="H18" i="1"/>
  <c r="H23" i="1"/>
  <c r="H24" i="1"/>
  <c r="H28" i="1"/>
  <c r="H27" i="1"/>
  <c r="H26" i="1"/>
  <c r="H22" i="1"/>
  <c r="H21" i="1"/>
  <c r="H20" i="1"/>
  <c r="H19" i="1"/>
  <c r="F24" i="1"/>
  <c r="F23" i="1"/>
  <c r="F22" i="1"/>
  <c r="F21" i="1"/>
  <c r="F20" i="1"/>
  <c r="F19" i="1"/>
  <c r="F18" i="1"/>
  <c r="F17" i="1"/>
  <c r="H16" i="1"/>
  <c r="F15" i="1"/>
  <c r="F10" i="1"/>
  <c r="F25" i="1"/>
  <c r="F28" i="1"/>
  <c r="F27" i="1"/>
  <c r="F26" i="1"/>
</calcChain>
</file>

<file path=xl/sharedStrings.xml><?xml version="1.0" encoding="utf-8"?>
<sst xmlns="http://schemas.openxmlformats.org/spreadsheetml/2006/main" count="52" uniqueCount="40">
  <si>
    <t>Name:</t>
  </si>
  <si>
    <t>DOB:</t>
  </si>
  <si>
    <t>Day of birth</t>
  </si>
  <si>
    <t>Day 3-10</t>
  </si>
  <si>
    <t>7-8 years</t>
  </si>
  <si>
    <t>9-10 years</t>
  </si>
  <si>
    <t>12-13 years</t>
  </si>
  <si>
    <t>16-17 years</t>
  </si>
  <si>
    <t>German schedule</t>
  </si>
  <si>
    <t>Screening Examinations:</t>
  </si>
  <si>
    <t>to</t>
  </si>
  <si>
    <t>Childhood Screening Schedule</t>
  </si>
  <si>
    <t>Dr W Muller</t>
  </si>
  <si>
    <t>www.drwmuller.com</t>
  </si>
  <si>
    <t>S1/U1</t>
  </si>
  <si>
    <t>S3/U3</t>
  </si>
  <si>
    <t>S4/U4</t>
  </si>
  <si>
    <t>S5/U5</t>
  </si>
  <si>
    <t>S6/U6</t>
  </si>
  <si>
    <t>S7/U7</t>
  </si>
  <si>
    <t>S7a/U7a</t>
  </si>
  <si>
    <t>S8/U8</t>
  </si>
  <si>
    <t>S9/U9</t>
  </si>
  <si>
    <t>S10/U10</t>
  </si>
  <si>
    <t>S11/U11</t>
  </si>
  <si>
    <t>Y1/J1</t>
  </si>
  <si>
    <t>Y2/J2</t>
  </si>
  <si>
    <t>S2/U2</t>
  </si>
  <si>
    <t>Download screening leaflet in English or German</t>
  </si>
  <si>
    <r>
      <t xml:space="preserve">see </t>
    </r>
    <r>
      <rPr>
        <b/>
        <sz val="12"/>
        <color theme="1"/>
        <rFont val="Calibri"/>
        <family val="2"/>
        <scheme val="minor"/>
      </rPr>
      <t>Prevention:</t>
    </r>
    <r>
      <rPr>
        <sz val="12"/>
        <color theme="1"/>
        <rFont val="Calibri"/>
        <family val="2"/>
        <scheme val="minor"/>
      </rPr>
      <t xml:space="preserve"> Childhood Scrrening Examinations</t>
    </r>
  </si>
  <si>
    <t xml:space="preserve">https://drwmuller.com/information-for-parents-carers/ </t>
  </si>
  <si>
    <t>enter name here</t>
  </si>
  <si>
    <t>4-5 weeks of life</t>
  </si>
  <si>
    <t>3-4 months of life</t>
  </si>
  <si>
    <t>6-7 months of life</t>
  </si>
  <si>
    <t>10-12 months of life</t>
  </si>
  <si>
    <t>21-24 months of life</t>
  </si>
  <si>
    <t>34-36 months of life</t>
  </si>
  <si>
    <t>46-48 months of life</t>
  </si>
  <si>
    <t>60-64 months of 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</si>
</sst>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Bradley Hand Bold"/>
    </font>
    <font>
      <sz val="16"/>
      <color theme="1"/>
      <name val="Bradley Hand Bold"/>
    </font>
    <font>
      <sz val="18"/>
      <color rgb="FF0070C0"/>
      <name val="Bradley Hand Bold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rgb="FF002060"/>
      <name val="Bradley Hand Bold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14" fontId="0" fillId="0" borderId="0" xfId="0" applyNumberFormat="1"/>
    <xf numFmtId="0" fontId="0" fillId="2" borderId="0" xfId="0" applyFill="1"/>
    <xf numFmtId="14" fontId="0" fillId="2" borderId="0" xfId="0" applyNumberFormat="1" applyFill="1"/>
    <xf numFmtId="0" fontId="4" fillId="2" borderId="0" xfId="0" applyFont="1" applyFill="1" applyAlignment="1">
      <alignment horizontal="center"/>
    </xf>
    <xf numFmtId="14" fontId="8" fillId="2" borderId="0" xfId="1" applyNumberFormat="1" applyFill="1"/>
    <xf numFmtId="0" fontId="4" fillId="2" borderId="0" xfId="0" applyFont="1" applyFill="1"/>
    <xf numFmtId="0" fontId="3" fillId="2" borderId="0" xfId="0" applyFont="1" applyFill="1"/>
    <xf numFmtId="0" fontId="8" fillId="2" borderId="0" xfId="1" applyFill="1"/>
    <xf numFmtId="14" fontId="2" fillId="2" borderId="0" xfId="0" applyNumberFormat="1" applyFont="1" applyFill="1" applyAlignment="1">
      <alignment horizontal="center"/>
    </xf>
    <xf numFmtId="14" fontId="0" fillId="3" borderId="0" xfId="0" applyNumberFormat="1" applyFill="1" applyAlignment="1" applyProtection="1">
      <alignment horizontal="center"/>
      <protection locked="0"/>
    </xf>
    <xf numFmtId="0" fontId="7" fillId="3" borderId="0" xfId="0" applyFont="1" applyFill="1" applyAlignment="1" applyProtection="1">
      <alignment horizontal="center"/>
      <protection locked="0"/>
    </xf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wmuller.com/information-for-parents-carers/" TargetMode="External"/><Relationship Id="rId1" Type="http://schemas.openxmlformats.org/officeDocument/2006/relationships/hyperlink" Target="http://www.drwmuller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472819-2BF0-8041-B380-6BEBCFB43B32}">
  <dimension ref="A1:I39"/>
  <sheetViews>
    <sheetView tabSelected="1" workbookViewId="0">
      <selection activeCell="C10" sqref="C10:D10"/>
    </sheetView>
  </sheetViews>
  <sheetFormatPr baseColWidth="10" defaultRowHeight="16"/>
  <cols>
    <col min="1" max="1" width="10" customWidth="1"/>
    <col min="3" max="3" width="2.6640625" customWidth="1"/>
    <col min="4" max="4" width="19.33203125" style="1" customWidth="1"/>
    <col min="5" max="5" width="2.1640625" style="1" customWidth="1"/>
    <col min="6" max="6" width="10.83203125" customWidth="1"/>
    <col min="7" max="7" width="6.1640625" customWidth="1"/>
    <col min="9" max="9" width="7.83203125" customWidth="1"/>
  </cols>
  <sheetData>
    <row r="1" spans="1:9">
      <c r="A1" s="2"/>
      <c r="B1" s="2"/>
      <c r="C1" s="2"/>
      <c r="D1" s="3"/>
      <c r="E1" s="3"/>
      <c r="F1" s="2"/>
      <c r="G1" s="2"/>
      <c r="H1" s="2"/>
      <c r="I1" s="2"/>
    </row>
    <row r="2" spans="1:9">
      <c r="A2" s="2"/>
      <c r="B2" s="2"/>
      <c r="C2" s="2"/>
      <c r="D2" s="3"/>
      <c r="E2" s="3"/>
      <c r="F2" s="2"/>
      <c r="G2" s="2"/>
      <c r="H2" s="2"/>
      <c r="I2" s="2"/>
    </row>
    <row r="3" spans="1:9" ht="24">
      <c r="A3" s="2"/>
      <c r="B3" s="12" t="s">
        <v>11</v>
      </c>
      <c r="C3" s="12"/>
      <c r="D3" s="12"/>
      <c r="E3" s="12"/>
      <c r="F3" s="12"/>
      <c r="G3" s="12"/>
      <c r="H3" s="2"/>
      <c r="I3" s="2"/>
    </row>
    <row r="4" spans="1:9">
      <c r="A4" s="2"/>
      <c r="B4" s="2"/>
      <c r="C4" s="2"/>
      <c r="D4" s="3"/>
      <c r="E4" s="3"/>
      <c r="F4" s="2"/>
      <c r="G4" s="2"/>
      <c r="H4" s="2"/>
      <c r="I4" s="2"/>
    </row>
    <row r="5" spans="1:9" ht="19">
      <c r="A5" s="2"/>
      <c r="B5" s="2"/>
      <c r="C5" s="13" t="s">
        <v>8</v>
      </c>
      <c r="D5" s="13"/>
      <c r="E5" s="13"/>
      <c r="F5" s="13"/>
      <c r="G5" s="2"/>
      <c r="H5" s="2"/>
      <c r="I5" s="2"/>
    </row>
    <row r="6" spans="1:9">
      <c r="A6" s="2"/>
      <c r="B6" s="2"/>
      <c r="C6" s="2"/>
      <c r="D6" s="3"/>
      <c r="E6" s="3"/>
      <c r="F6" s="2"/>
      <c r="G6" s="2"/>
      <c r="H6" s="2"/>
      <c r="I6" s="2"/>
    </row>
    <row r="7" spans="1:9">
      <c r="A7" s="2"/>
      <c r="B7" s="2"/>
      <c r="C7" s="2"/>
      <c r="D7" s="3"/>
      <c r="E7" s="3"/>
      <c r="F7" s="2"/>
      <c r="G7" s="2"/>
      <c r="H7" s="2"/>
      <c r="I7" s="2"/>
    </row>
    <row r="8" spans="1:9" ht="23">
      <c r="A8" s="2"/>
      <c r="B8" s="2" t="s">
        <v>0</v>
      </c>
      <c r="C8" s="11" t="s">
        <v>31</v>
      </c>
      <c r="D8" s="11"/>
      <c r="E8" s="11"/>
      <c r="F8" s="11"/>
      <c r="G8" s="11"/>
      <c r="H8" s="2"/>
      <c r="I8" s="2"/>
    </row>
    <row r="9" spans="1:9">
      <c r="A9" s="2"/>
      <c r="B9" s="2"/>
      <c r="C9" s="2"/>
      <c r="D9" s="3"/>
      <c r="E9" s="3"/>
      <c r="F9" s="2"/>
      <c r="G9" s="2"/>
      <c r="H9" s="2"/>
      <c r="I9" s="2"/>
    </row>
    <row r="10" spans="1:9">
      <c r="A10" s="2"/>
      <c r="B10" s="2" t="s">
        <v>1</v>
      </c>
      <c r="C10" s="10"/>
      <c r="D10" s="10"/>
      <c r="E10" s="3"/>
      <c r="F10" s="2" t="str">
        <f>IF(C10="","(enter DOB in field to the left)","")</f>
        <v>(enter DOB in field to the left)</v>
      </c>
      <c r="G10" s="2"/>
      <c r="H10" s="2"/>
      <c r="I10" s="2"/>
    </row>
    <row r="11" spans="1:9">
      <c r="A11" s="2"/>
      <c r="B11" s="2"/>
      <c r="C11" s="3"/>
      <c r="D11" s="3"/>
      <c r="E11" s="3"/>
      <c r="F11" s="2"/>
      <c r="G11" s="2"/>
      <c r="H11" s="2"/>
      <c r="I11" s="2"/>
    </row>
    <row r="12" spans="1:9">
      <c r="A12" s="2"/>
      <c r="B12" s="2"/>
      <c r="C12" s="3"/>
      <c r="D12" s="3"/>
      <c r="E12" s="3"/>
      <c r="F12" s="2"/>
      <c r="G12" s="2"/>
      <c r="H12" s="2"/>
      <c r="I12" s="2"/>
    </row>
    <row r="13" spans="1:9" ht="23">
      <c r="A13" s="2"/>
      <c r="B13" s="7" t="s">
        <v>9</v>
      </c>
      <c r="C13" s="7"/>
      <c r="D13" s="7"/>
      <c r="E13" s="7"/>
      <c r="F13" s="2"/>
      <c r="G13" s="2"/>
      <c r="H13" s="2"/>
      <c r="I13" s="2"/>
    </row>
    <row r="14" spans="1:9">
      <c r="A14" s="2"/>
      <c r="B14" s="2"/>
      <c r="C14" s="3"/>
      <c r="D14" s="3"/>
      <c r="E14" s="3"/>
      <c r="F14" s="2"/>
      <c r="G14" s="2"/>
      <c r="H14" s="2"/>
      <c r="I14" s="2"/>
    </row>
    <row r="15" spans="1:9" ht="26">
      <c r="A15" s="6"/>
      <c r="B15" s="6" t="s">
        <v>14</v>
      </c>
      <c r="C15" s="2"/>
      <c r="D15" s="2" t="s">
        <v>2</v>
      </c>
      <c r="E15" s="3"/>
      <c r="F15" s="3">
        <f>C10</f>
        <v>0</v>
      </c>
      <c r="G15" s="3"/>
      <c r="H15" s="2"/>
      <c r="I15" s="2"/>
    </row>
    <row r="16" spans="1:9" ht="26">
      <c r="A16" s="2"/>
      <c r="B16" s="4" t="s">
        <v>27</v>
      </c>
      <c r="C16" s="2"/>
      <c r="D16" s="2" t="s">
        <v>3</v>
      </c>
      <c r="E16" s="3"/>
      <c r="F16" s="3">
        <f>C10+2</f>
        <v>2</v>
      </c>
      <c r="G16" s="9" t="s">
        <v>10</v>
      </c>
      <c r="H16" s="3">
        <f>C10+9</f>
        <v>9</v>
      </c>
      <c r="I16" s="2"/>
    </row>
    <row r="17" spans="1:9" ht="26">
      <c r="A17" s="2"/>
      <c r="B17" s="4" t="s">
        <v>15</v>
      </c>
      <c r="C17" s="2"/>
      <c r="D17" s="2" t="s">
        <v>32</v>
      </c>
      <c r="E17" s="3"/>
      <c r="F17" s="3">
        <f>C10+21</f>
        <v>21</v>
      </c>
      <c r="G17" s="9" t="s">
        <v>10</v>
      </c>
      <c r="H17" s="3">
        <f>C10+34</f>
        <v>34</v>
      </c>
      <c r="I17" s="2"/>
    </row>
    <row r="18" spans="1:9" ht="26">
      <c r="A18" s="2"/>
      <c r="B18" s="4" t="s">
        <v>16</v>
      </c>
      <c r="C18" s="2"/>
      <c r="D18" s="2" t="s">
        <v>33</v>
      </c>
      <c r="E18" s="3"/>
      <c r="F18" s="3">
        <f>EDATE(C10,2)</f>
        <v>60</v>
      </c>
      <c r="G18" s="9" t="s">
        <v>10</v>
      </c>
      <c r="H18" s="3">
        <f>EDATE(C10,4)-1</f>
        <v>120</v>
      </c>
      <c r="I18" s="2"/>
    </row>
    <row r="19" spans="1:9" ht="26">
      <c r="A19" s="2"/>
      <c r="B19" s="4" t="s">
        <v>17</v>
      </c>
      <c r="C19" s="2"/>
      <c r="D19" s="2" t="s">
        <v>34</v>
      </c>
      <c r="E19" s="3"/>
      <c r="F19" s="3">
        <f>EDATE(C10,5)</f>
        <v>152</v>
      </c>
      <c r="G19" s="9" t="s">
        <v>10</v>
      </c>
      <c r="H19" s="3">
        <f>EDATE(C10,7)-1</f>
        <v>212</v>
      </c>
      <c r="I19" s="2"/>
    </row>
    <row r="20" spans="1:9" ht="26">
      <c r="A20" s="2"/>
      <c r="B20" s="4" t="s">
        <v>18</v>
      </c>
      <c r="C20" s="2"/>
      <c r="D20" s="2" t="s">
        <v>35</v>
      </c>
      <c r="E20" s="3"/>
      <c r="F20" s="3">
        <f>EDATE(C10,9)</f>
        <v>274</v>
      </c>
      <c r="G20" s="9" t="s">
        <v>10</v>
      </c>
      <c r="H20" s="3">
        <f>EDATE(C10,12)-1</f>
        <v>365</v>
      </c>
      <c r="I20" s="2"/>
    </row>
    <row r="21" spans="1:9" ht="26">
      <c r="A21" s="2"/>
      <c r="B21" s="4" t="s">
        <v>19</v>
      </c>
      <c r="C21" s="2"/>
      <c r="D21" s="2" t="s">
        <v>36</v>
      </c>
      <c r="E21" s="3"/>
      <c r="F21" s="3">
        <f>EDATE(C10,20)</f>
        <v>609</v>
      </c>
      <c r="G21" s="9" t="s">
        <v>10</v>
      </c>
      <c r="H21" s="3">
        <f>EDATE(C10,24)-1</f>
        <v>730</v>
      </c>
      <c r="I21" s="2"/>
    </row>
    <row r="22" spans="1:9" ht="26">
      <c r="A22" s="2"/>
      <c r="B22" s="4" t="s">
        <v>20</v>
      </c>
      <c r="C22" s="2"/>
      <c r="D22" s="2" t="s">
        <v>37</v>
      </c>
      <c r="E22" s="3"/>
      <c r="F22" s="3">
        <f>EDATE(C10,33)</f>
        <v>1004</v>
      </c>
      <c r="G22" s="9" t="s">
        <v>10</v>
      </c>
      <c r="H22" s="3">
        <f>EDATE(C10,36)-1</f>
        <v>1095</v>
      </c>
      <c r="I22" s="2"/>
    </row>
    <row r="23" spans="1:9" ht="26">
      <c r="A23" s="2"/>
      <c r="B23" s="4" t="s">
        <v>21</v>
      </c>
      <c r="C23" s="2"/>
      <c r="D23" s="2" t="s">
        <v>38</v>
      </c>
      <c r="E23" s="3"/>
      <c r="F23" s="3">
        <f>EDATE(C10,45)</f>
        <v>1369</v>
      </c>
      <c r="G23" s="9" t="s">
        <v>10</v>
      </c>
      <c r="H23" s="3">
        <f>EDATE(C10,48)-1</f>
        <v>1460</v>
      </c>
      <c r="I23" s="2"/>
    </row>
    <row r="24" spans="1:9" ht="26">
      <c r="A24" s="2"/>
      <c r="B24" s="4" t="s">
        <v>22</v>
      </c>
      <c r="C24" s="2"/>
      <c r="D24" s="2" t="s">
        <v>39</v>
      </c>
      <c r="E24" s="3"/>
      <c r="F24" s="3">
        <f>EDATE(C10,59)</f>
        <v>1796</v>
      </c>
      <c r="G24" s="9" t="s">
        <v>10</v>
      </c>
      <c r="H24" s="3">
        <f>EDATE(C10,64)-1</f>
        <v>1946</v>
      </c>
      <c r="I24" s="2"/>
    </row>
    <row r="25" spans="1:9" ht="26">
      <c r="A25" s="2"/>
      <c r="B25" s="4" t="s">
        <v>23</v>
      </c>
      <c r="C25" s="2"/>
      <c r="D25" s="2" t="s">
        <v>4</v>
      </c>
      <c r="E25" s="3"/>
      <c r="F25" s="3">
        <f>EDATE(C10,84)</f>
        <v>2557</v>
      </c>
      <c r="G25" s="9" t="s">
        <v>10</v>
      </c>
      <c r="H25" s="3">
        <f>EDATE(C10,96)-1</f>
        <v>2921</v>
      </c>
      <c r="I25" s="2"/>
    </row>
    <row r="26" spans="1:9" ht="26">
      <c r="A26" s="2"/>
      <c r="B26" s="4" t="s">
        <v>24</v>
      </c>
      <c r="C26" s="2"/>
      <c r="D26" s="2" t="s">
        <v>5</v>
      </c>
      <c r="E26" s="3"/>
      <c r="F26" s="3">
        <f>EDATE(C10,108)</f>
        <v>3288</v>
      </c>
      <c r="G26" s="9" t="s">
        <v>10</v>
      </c>
      <c r="H26" s="3">
        <f>EDATE(C10,120)-1</f>
        <v>3652</v>
      </c>
      <c r="I26" s="2"/>
    </row>
    <row r="27" spans="1:9" ht="26">
      <c r="A27" s="2"/>
      <c r="B27" s="4" t="s">
        <v>25</v>
      </c>
      <c r="C27" s="2"/>
      <c r="D27" s="2" t="s">
        <v>6</v>
      </c>
      <c r="E27" s="3"/>
      <c r="F27" s="3">
        <f>EDATE(C10,144)</f>
        <v>4383</v>
      </c>
      <c r="G27" s="9" t="s">
        <v>10</v>
      </c>
      <c r="H27" s="3">
        <f>EDATE(C10,156)-1</f>
        <v>4748</v>
      </c>
      <c r="I27" s="2"/>
    </row>
    <row r="28" spans="1:9" ht="26">
      <c r="A28" s="2"/>
      <c r="B28" s="4" t="s">
        <v>26</v>
      </c>
      <c r="C28" s="2"/>
      <c r="D28" s="2" t="s">
        <v>7</v>
      </c>
      <c r="E28" s="3"/>
      <c r="F28" s="3">
        <f>EDATE(C10,192)</f>
        <v>5844</v>
      </c>
      <c r="G28" s="9" t="s">
        <v>10</v>
      </c>
      <c r="H28" s="3">
        <f>EDATE(C10,204)-1</f>
        <v>6209</v>
      </c>
      <c r="I28" s="2"/>
    </row>
    <row r="29" spans="1:9">
      <c r="A29" s="2"/>
      <c r="B29" s="2"/>
      <c r="C29" s="2"/>
      <c r="D29" s="3"/>
      <c r="E29" s="3"/>
      <c r="F29" s="2"/>
      <c r="G29" s="2"/>
      <c r="H29" s="2"/>
      <c r="I29" s="2"/>
    </row>
    <row r="30" spans="1:9">
      <c r="A30" s="2"/>
      <c r="B30" s="2"/>
      <c r="C30" s="2"/>
      <c r="D30" s="3"/>
      <c r="E30" s="3"/>
      <c r="F30" s="2"/>
      <c r="G30" s="2"/>
      <c r="H30" s="2"/>
      <c r="I30" s="2"/>
    </row>
    <row r="31" spans="1:9">
      <c r="A31" s="2"/>
      <c r="B31" s="2"/>
      <c r="C31" s="2"/>
      <c r="D31" s="3"/>
      <c r="E31" s="3"/>
      <c r="F31" s="3" t="s">
        <v>12</v>
      </c>
      <c r="G31" s="2"/>
      <c r="H31" s="2"/>
      <c r="I31" s="2"/>
    </row>
    <row r="32" spans="1:9">
      <c r="A32" s="2"/>
      <c r="B32" s="2"/>
      <c r="C32" s="2"/>
      <c r="D32" s="3"/>
      <c r="E32" s="3"/>
      <c r="F32" s="5" t="s">
        <v>13</v>
      </c>
      <c r="G32" s="2"/>
      <c r="H32" s="2"/>
      <c r="I32" s="2"/>
    </row>
    <row r="33" spans="1:9">
      <c r="A33" s="2"/>
      <c r="B33" s="2"/>
      <c r="C33" s="2"/>
      <c r="D33" s="3"/>
      <c r="E33" s="3"/>
      <c r="F33" s="2"/>
      <c r="G33" s="2"/>
      <c r="H33" s="2"/>
      <c r="I33" s="2"/>
    </row>
    <row r="34" spans="1:9">
      <c r="A34" s="2"/>
      <c r="B34" s="2" t="s">
        <v>28</v>
      </c>
      <c r="C34" s="2"/>
      <c r="D34" s="3"/>
      <c r="E34" s="3"/>
      <c r="F34" s="2"/>
      <c r="G34" s="2"/>
      <c r="H34" s="2"/>
      <c r="I34" s="2"/>
    </row>
    <row r="35" spans="1:9">
      <c r="A35" s="2"/>
      <c r="B35" s="8" t="s">
        <v>30</v>
      </c>
      <c r="C35" s="2"/>
      <c r="D35" s="3"/>
      <c r="E35" s="3"/>
      <c r="F35" s="2"/>
      <c r="G35" s="2"/>
      <c r="H35" s="2"/>
      <c r="I35" s="2"/>
    </row>
    <row r="36" spans="1:9">
      <c r="A36" s="2"/>
      <c r="B36" s="2" t="s">
        <v>29</v>
      </c>
      <c r="C36" s="2"/>
      <c r="D36" s="3"/>
      <c r="E36" s="3"/>
      <c r="F36" s="2"/>
      <c r="G36" s="2"/>
      <c r="H36" s="2"/>
      <c r="I36" s="2"/>
    </row>
    <row r="37" spans="1:9">
      <c r="A37" s="2"/>
      <c r="B37" s="2"/>
      <c r="C37" s="2"/>
      <c r="D37" s="3"/>
      <c r="E37" s="3"/>
      <c r="F37" s="2"/>
      <c r="G37" s="2"/>
      <c r="H37" s="2"/>
      <c r="I37" s="2"/>
    </row>
    <row r="38" spans="1:9">
      <c r="A38" s="2"/>
      <c r="B38" s="2"/>
      <c r="C38" s="2"/>
      <c r="D38" s="3"/>
      <c r="E38" s="3"/>
      <c r="F38" s="2"/>
      <c r="G38" s="2"/>
      <c r="H38" s="2"/>
      <c r="I38" s="2"/>
    </row>
    <row r="39" spans="1:9">
      <c r="A39" s="2"/>
      <c r="B39" s="2"/>
      <c r="C39" s="2"/>
      <c r="D39" s="3"/>
      <c r="E39" s="3"/>
      <c r="F39" s="2"/>
      <c r="G39" s="2"/>
      <c r="H39" s="2"/>
      <c r="I39" s="2"/>
    </row>
  </sheetData>
  <sheetProtection algorithmName="SHA-512" hashValue="EpA14W2Ihyy0sXxa98/ElJT6PKr2yQONHZ2mSi4MWv/bqWpTqCi2IaPUyEMTB/grlci4WxqAYOwAiW4ehDZqeQ==" saltValue="YeJHIOj8cf9SnWVvykdTvw==" spinCount="100000" sheet="1" objects="1" scenarios="1" selectLockedCells="1"/>
  <mergeCells count="4">
    <mergeCell ref="C10:D10"/>
    <mergeCell ref="C8:G8"/>
    <mergeCell ref="B3:G3"/>
    <mergeCell ref="C5:F5"/>
  </mergeCells>
  <phoneticPr fontId="1" type="noConversion"/>
  <dataValidations count="2">
    <dataValidation type="textLength" allowBlank="1" showInputMessage="1" showErrorMessage="1" errorTitle="Error Name" error="Please write name in here" promptTitle="please enter name here" sqref="C8:G8" xr:uid="{C13B3801-6367-B64A-B725-7EDF3BE4734D}">
      <formula1>1</formula1>
      <formula2>20</formula2>
    </dataValidation>
    <dataValidation type="date" allowBlank="1" showInputMessage="1" showErrorMessage="1" promptTitle="please enter DOB" prompt="DD/MM/YYYY" sqref="C10:D10" xr:uid="{3139A88B-6219-2449-A089-6DC5B2193C60}">
      <formula1>1</formula1>
      <formula2>69399</formula2>
    </dataValidation>
  </dataValidations>
  <hyperlinks>
    <hyperlink ref="F32" r:id="rId1" xr:uid="{5C37A3DA-CD0A-3146-9BF7-A024ACC13384}"/>
    <hyperlink ref="B35" r:id="rId2" xr:uid="{BE0103CF-0513-0742-84A4-FC74316846DB}"/>
  </hyperlinks>
  <printOptions horizontalCentered="1" verticalCentered="1"/>
  <pageMargins left="0" right="0" top="0" bottom="0" header="0" footer="0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Screening dates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Wolfgang Muller</dc:creator>
  <cp:lastModifiedBy>Wolfgang Muller</cp:lastModifiedBy>
  <cp:lastPrinted>2021-07-13T14:59:43Z</cp:lastPrinted>
  <dcterms:created xsi:type="dcterms:W3CDTF">2021-06-06T12:42:10Z</dcterms:created>
  <dcterms:modified xsi:type="dcterms:W3CDTF">2025-07-10T10:02:09Z</dcterms:modified>
</cp:coreProperties>
</file>